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20" yWindow="45" windowWidth="10800" windowHeight="10605" activeTab="0"/>
  </bookViews>
  <sheets>
    <sheet name="5월수입지출비교표" sheetId="1" r:id="rId1"/>
    <sheet name="15년5월_수입 " sheetId="2" r:id="rId2"/>
    <sheet name="15년5월_지출01_날짜별정리스타일" sheetId="3" r:id="rId3"/>
    <sheet name="Sheet1" sheetId="4" r:id="rId4"/>
  </sheets>
  <definedNames>
    <definedName name="_xlnm.Print_Area" localSheetId="1">'15년5월_수입 '!$A$1:$H$13</definedName>
    <definedName name="_xlnm.Print_Area" localSheetId="2">'15년5월_지출01_날짜별정리스타일'!$A$1:$E$26</definedName>
    <definedName name="_xlnm.Print_Area" localSheetId="0">'5월수입지출비교표'!$A$1:$D$13</definedName>
  </definedNames>
  <calcPr fullCalcOnLoad="1" refMode="R1C1"/>
</workbook>
</file>

<file path=xl/sharedStrings.xml><?xml version="1.0" encoding="utf-8"?>
<sst xmlns="http://schemas.openxmlformats.org/spreadsheetml/2006/main" count="42" uniqueCount="38">
  <si>
    <t>구     분</t>
  </si>
  <si>
    <t>합  계</t>
  </si>
  <si>
    <t xml:space="preserve">1.   수  입 </t>
  </si>
  <si>
    <t>대외계정(외부지원비)</t>
  </si>
  <si>
    <t>현금지출</t>
  </si>
  <si>
    <t>지출일자</t>
  </si>
  <si>
    <t>지출항목</t>
  </si>
  <si>
    <t>지출금액</t>
  </si>
  <si>
    <t>UNIT : Korean Won</t>
  </si>
  <si>
    <t>구     분</t>
  </si>
  <si>
    <t>합  계</t>
  </si>
  <si>
    <t>합 계</t>
  </si>
  <si>
    <r>
      <t xml:space="preserve">수입누계  </t>
    </r>
    <r>
      <rPr>
        <b/>
        <sz val="10"/>
        <color indexed="8"/>
        <rFont val="돋움"/>
        <family val="3"/>
      </rPr>
      <t>_  지난 달 이월금액</t>
    </r>
  </si>
  <si>
    <t xml:space="preserve">2.   지  출 </t>
  </si>
  <si>
    <t>대내계정(40라운드 경비)</t>
  </si>
  <si>
    <t>수입</t>
  </si>
  <si>
    <t>입회비</t>
  </si>
  <si>
    <t>카드지출</t>
  </si>
  <si>
    <t>오픈강좌</t>
  </si>
  <si>
    <t>오픈강좌 맑은샘</t>
  </si>
  <si>
    <t>결산이자</t>
  </si>
  <si>
    <t>40라운드 5월 결산보고서 [지출]</t>
  </si>
  <si>
    <t>식사 및 김밥</t>
  </si>
  <si>
    <t>맑은샘 정모</t>
  </si>
  <si>
    <t>조찬 강정은</t>
  </si>
  <si>
    <t>오픈강좌 식사</t>
  </si>
  <si>
    <r>
      <t xml:space="preserve">전월(4월) 이월 금액 </t>
    </r>
    <r>
      <rPr>
        <sz val="8"/>
        <rFont val="돋움"/>
        <family val="3"/>
      </rPr>
      <t>_ 지난 달 이월금액</t>
    </r>
  </si>
  <si>
    <t>40라운드 5월  수입/지출  비교표</t>
  </si>
  <si>
    <t>↘  결산기간 : 15년 5/1 ~ 5/31</t>
  </si>
  <si>
    <r>
      <t>금월(5월) 수입 금액</t>
    </r>
    <r>
      <rPr>
        <sz val="8"/>
        <rFont val="돋움"/>
        <family val="3"/>
      </rPr>
      <t xml:space="preserve"> _ 5월 합계</t>
    </r>
  </si>
  <si>
    <r>
      <t>금월(5월) 지출 금액</t>
    </r>
    <r>
      <rPr>
        <sz val="8"/>
        <rFont val="돋움"/>
        <family val="3"/>
      </rPr>
      <t xml:space="preserve"> _ 5월 총지출경비</t>
    </r>
  </si>
  <si>
    <t>금월(5월) 말일  잔액</t>
  </si>
  <si>
    <t>↘  결산기간 : 15년 5/1 ~ 5/31</t>
  </si>
  <si>
    <r>
      <t xml:space="preserve">5월 잔액 </t>
    </r>
    <r>
      <rPr>
        <b/>
        <sz val="10"/>
        <color indexed="9"/>
        <rFont val="돋움"/>
        <family val="3"/>
      </rPr>
      <t xml:space="preserve"> _  [수입총계 - 지출합계]</t>
    </r>
  </si>
  <si>
    <r>
      <t xml:space="preserve">지출합계  </t>
    </r>
    <r>
      <rPr>
        <b/>
        <sz val="10"/>
        <color indexed="8"/>
        <rFont val="돋움"/>
        <family val="3"/>
      </rPr>
      <t>_  5월 총 지출의 합</t>
    </r>
  </si>
  <si>
    <r>
      <t xml:space="preserve">수입총계 </t>
    </r>
    <r>
      <rPr>
        <b/>
        <sz val="10"/>
        <color indexed="9"/>
        <rFont val="돋움"/>
        <family val="3"/>
      </rPr>
      <t xml:space="preserve"> _  [5월 합계 + 수입누계]의 합</t>
    </r>
  </si>
  <si>
    <t>5월 정모 회비</t>
  </si>
  <si>
    <t>40라운드 5월 결산보고서 [수입]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</si>
</sst>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&quot;월&quot;\ dd&quot;일&quot;"/>
    <numFmt numFmtId="185" formatCode="mmm/yyyy"/>
    <numFmt numFmtId="186" formatCode="#,##0;[Red]#,##0"/>
    <numFmt numFmtId="187" formatCode="0;[Red]0"/>
    <numFmt numFmtId="188" formatCode="0_ "/>
    <numFmt numFmtId="189" formatCode="#,##0_);[Red]\(#,##0\)"/>
    <numFmt numFmtId="190" formatCode="#,##0_ "/>
    <numFmt numFmtId="191" formatCode="m&quot;/&quot;d"/>
    <numFmt numFmtId="192" formatCode="m&quot;월&quot;\ d&quot;일&quot;"/>
    <numFmt numFmtId="193" formatCode="[$-412]yyyy&quot;년&quot;\ m&quot;월&quot;\ d&quot;일&quot;\ dddd"/>
    <numFmt numFmtId="194" formatCode="m&quot;/&quot;d;@"/>
    <numFmt numFmtId="195" formatCode="m&quot;월&quot;\ d&quot;일&quot;;@"/>
    <numFmt numFmtId="196" formatCode="[$-412]AM/PM\ h:mm:ss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US$&quot;#,##0_);\(&quot;US$&quot;#,##0\)"/>
    <numFmt numFmtId="202" formatCode="#,##0&quot;원&quot;"/>
    <numFmt numFmtId="203" formatCode="[$-F800]dddd\,\ mmmm\ dd\,\ yyyy"/>
  </numFmts>
  <fonts count="61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굴림"/>
      <family val="3"/>
    </font>
    <font>
      <b/>
      <sz val="11"/>
      <name val="굴림"/>
      <family val="3"/>
    </font>
    <font>
      <sz val="10"/>
      <name val="굴림"/>
      <family val="3"/>
    </font>
    <font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돋움"/>
      <family val="3"/>
    </font>
    <font>
      <b/>
      <sz val="10"/>
      <name val="돋움"/>
      <family val="3"/>
    </font>
    <font>
      <b/>
      <sz val="8"/>
      <name val="돋움"/>
      <family val="3"/>
    </font>
    <font>
      <b/>
      <sz val="10"/>
      <color indexed="8"/>
      <name val="돋움"/>
      <family val="3"/>
    </font>
    <font>
      <b/>
      <sz val="10"/>
      <color indexed="9"/>
      <name val="돋움"/>
      <family val="3"/>
    </font>
    <font>
      <b/>
      <sz val="12"/>
      <color indexed="8"/>
      <name val="돋움"/>
      <family val="3"/>
    </font>
    <font>
      <b/>
      <sz val="12"/>
      <color indexed="9"/>
      <name val="돋움"/>
      <family val="3"/>
    </font>
    <font>
      <b/>
      <sz val="11"/>
      <color indexed="8"/>
      <name val="돋움"/>
      <family val="3"/>
    </font>
    <font>
      <b/>
      <sz val="11"/>
      <color indexed="9"/>
      <name val="돋움"/>
      <family val="3"/>
    </font>
    <font>
      <b/>
      <sz val="8"/>
      <color indexed="8"/>
      <name val="돋움"/>
      <family val="3"/>
    </font>
    <font>
      <b/>
      <sz val="18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돋움"/>
      <family val="3"/>
    </font>
    <font>
      <b/>
      <sz val="12"/>
      <color theme="0"/>
      <name val="돋움"/>
      <family val="3"/>
    </font>
    <font>
      <b/>
      <sz val="11"/>
      <color theme="1"/>
      <name val="돋움"/>
      <family val="3"/>
    </font>
    <font>
      <b/>
      <sz val="11"/>
      <color theme="0"/>
      <name val="돋움"/>
      <family val="3"/>
    </font>
    <font>
      <b/>
      <sz val="10"/>
      <color theme="1"/>
      <name val="돋움"/>
      <family val="3"/>
    </font>
    <font>
      <b/>
      <sz val="8"/>
      <color theme="1"/>
      <name val="돋움"/>
      <family val="3"/>
    </font>
    <font>
      <b/>
      <sz val="18"/>
      <color theme="0"/>
      <name val="돋움"/>
      <family val="3"/>
    </font>
    <font>
      <b/>
      <sz val="10"/>
      <color theme="0"/>
      <name val="돋움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79972839355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6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6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36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3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6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36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6" fillId="2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6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7" fillId="2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7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7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7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37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37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37" fillId="40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7" fillId="4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7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44" borderId="1" applyNumberFormat="0" applyAlignment="0" applyProtection="0"/>
    <xf numFmtId="0" fontId="11" fillId="45" borderId="2" applyNumberFormat="0" applyAlignment="0" applyProtection="0"/>
    <xf numFmtId="0" fontId="11" fillId="45" borderId="2" applyNumberFormat="0" applyAlignment="0" applyProtection="0"/>
    <xf numFmtId="0" fontId="40" fillId="4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0" fillId="47" borderId="3" applyNumberFormat="0" applyFont="0" applyAlignment="0" applyProtection="0"/>
    <xf numFmtId="0" fontId="0" fillId="48" borderId="4" applyNumberFormat="0" applyFont="0" applyAlignment="0" applyProtection="0"/>
    <xf numFmtId="0" fontId="0" fillId="48" borderId="4" applyNumberFormat="0" applyFont="0" applyAlignment="0" applyProtection="0"/>
    <xf numFmtId="9" fontId="0" fillId="0" borderId="0" applyFont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51" borderId="5" applyNumberFormat="0" applyAlignment="0" applyProtection="0"/>
    <xf numFmtId="0" fontId="15" fillId="52" borderId="6" applyNumberFormat="0" applyAlignment="0" applyProtection="0"/>
    <xf numFmtId="0" fontId="15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46" fillId="53" borderId="1" applyNumberFormat="0" applyAlignment="0" applyProtection="0"/>
    <xf numFmtId="0" fontId="18" fillId="13" borderId="2" applyNumberFormat="0" applyAlignment="0" applyProtection="0"/>
    <xf numFmtId="0" fontId="18" fillId="13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9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50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52" fillId="44" borderId="17" applyNumberFormat="0" applyAlignment="0" applyProtection="0"/>
    <xf numFmtId="0" fontId="24" fillId="45" borderId="18" applyNumberFormat="0" applyAlignment="0" applyProtection="0"/>
    <xf numFmtId="0" fontId="24" fillId="45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189" fontId="25" fillId="0" borderId="19" xfId="110" applyNumberFormat="1" applyFont="1" applyFill="1" applyBorder="1" applyAlignment="1">
      <alignment horizontal="right" vertical="center" shrinkToFit="1"/>
    </xf>
    <xf numFmtId="189" fontId="25" fillId="0" borderId="20" xfId="110" applyNumberFormat="1" applyFont="1" applyFill="1" applyBorder="1" applyAlignment="1">
      <alignment horizontal="right" vertical="center" shrinkToFit="1"/>
    </xf>
    <xf numFmtId="189" fontId="26" fillId="55" borderId="21" xfId="110" applyNumberFormat="1" applyFont="1" applyFill="1" applyBorder="1" applyAlignment="1">
      <alignment vertical="center" shrinkToFit="1"/>
    </xf>
    <xf numFmtId="0" fontId="25" fillId="0" borderId="22" xfId="0" applyFont="1" applyFill="1" applyBorder="1" applyAlignment="1">
      <alignment horizontal="left" vertical="center" indent="1" shrinkToFit="1"/>
    </xf>
    <xf numFmtId="184" fontId="25" fillId="0" borderId="22" xfId="0" applyNumberFormat="1" applyFont="1" applyFill="1" applyBorder="1" applyAlignment="1">
      <alignment horizontal="left" vertical="center" indent="1" shrinkToFit="1"/>
    </xf>
    <xf numFmtId="189" fontId="3" fillId="0" borderId="19" xfId="110" applyNumberFormat="1" applyFont="1" applyFill="1" applyBorder="1" applyAlignment="1">
      <alignment horizontal="right" vertical="center" shrinkToFit="1"/>
    </xf>
    <xf numFmtId="189" fontId="27" fillId="55" borderId="21" xfId="110" applyNumberFormat="1" applyFont="1" applyFill="1" applyBorder="1" applyAlignment="1">
      <alignment vertical="center" shrinkToFit="1"/>
    </xf>
    <xf numFmtId="203" fontId="3" fillId="0" borderId="23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indent="1" shrinkToFi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89" fontId="7" fillId="0" borderId="0" xfId="0" applyNumberFormat="1" applyFont="1" applyFill="1" applyBorder="1" applyAlignment="1">
      <alignment horizontal="right"/>
    </xf>
    <xf numFmtId="0" fontId="53" fillId="27" borderId="24" xfId="0" applyFont="1" applyFill="1" applyBorder="1" applyAlignment="1">
      <alignment horizontal="center" vertical="center"/>
    </xf>
    <xf numFmtId="189" fontId="53" fillId="27" borderId="25" xfId="0" applyNumberFormat="1" applyFont="1" applyFill="1" applyBorder="1" applyAlignment="1">
      <alignment horizontal="right" vertical="center" wrapText="1" shrinkToFit="1"/>
    </xf>
    <xf numFmtId="189" fontId="53" fillId="27" borderId="26" xfId="0" applyNumberFormat="1" applyFont="1" applyFill="1" applyBorder="1" applyAlignment="1">
      <alignment horizontal="right" vertical="center" wrapText="1" shrinkToFit="1"/>
    </xf>
    <xf numFmtId="0" fontId="53" fillId="55" borderId="27" xfId="0" applyFont="1" applyFill="1" applyBorder="1" applyAlignment="1">
      <alignment horizontal="center" vertical="center"/>
    </xf>
    <xf numFmtId="195" fontId="53" fillId="55" borderId="28" xfId="0" applyNumberFormat="1" applyFont="1" applyFill="1" applyBorder="1" applyAlignment="1">
      <alignment horizontal="center" vertical="center"/>
    </xf>
    <xf numFmtId="195" fontId="54" fillId="56" borderId="29" xfId="0" applyNumberFormat="1" applyFont="1" applyFill="1" applyBorder="1" applyAlignment="1">
      <alignment horizontal="center" vertical="center"/>
    </xf>
    <xf numFmtId="189" fontId="54" fillId="56" borderId="30" xfId="0" applyNumberFormat="1" applyFont="1" applyFill="1" applyBorder="1" applyAlignment="1">
      <alignment horizontal="right" vertical="center" shrinkToFit="1"/>
    </xf>
    <xf numFmtId="189" fontId="54" fillId="57" borderId="26" xfId="0" applyNumberFormat="1" applyFont="1" applyFill="1" applyBorder="1" applyAlignment="1">
      <alignment horizontal="right" vertical="center" shrinkToFit="1"/>
    </xf>
    <xf numFmtId="195" fontId="55" fillId="55" borderId="28" xfId="0" applyNumberFormat="1" applyFont="1" applyFill="1" applyBorder="1" applyAlignment="1">
      <alignment horizontal="center" vertical="center"/>
    </xf>
    <xf numFmtId="195" fontId="55" fillId="55" borderId="31" xfId="0" applyNumberFormat="1" applyFont="1" applyFill="1" applyBorder="1" applyAlignment="1">
      <alignment horizontal="center" vertical="center"/>
    </xf>
    <xf numFmtId="195" fontId="56" fillId="56" borderId="29" xfId="0" applyNumberFormat="1" applyFont="1" applyFill="1" applyBorder="1" applyAlignment="1">
      <alignment horizontal="center" vertical="center"/>
    </xf>
    <xf numFmtId="189" fontId="53" fillId="27" borderId="32" xfId="0" applyNumberFormat="1" applyFont="1" applyFill="1" applyBorder="1" applyAlignment="1">
      <alignment horizontal="right" vertical="center" wrapText="1" shrinkToFit="1"/>
    </xf>
    <xf numFmtId="189" fontId="53" fillId="27" borderId="25" xfId="0" applyNumberFormat="1" applyFont="1" applyFill="1" applyBorder="1" applyAlignment="1">
      <alignment horizontal="right" vertical="center" shrinkToFit="1"/>
    </xf>
    <xf numFmtId="189" fontId="53" fillId="27" borderId="26" xfId="0" applyNumberFormat="1" applyFont="1" applyFill="1" applyBorder="1" applyAlignment="1">
      <alignment horizontal="right" vertical="center" shrinkToFit="1"/>
    </xf>
    <xf numFmtId="189" fontId="57" fillId="56" borderId="19" xfId="0" applyNumberFormat="1" applyFont="1" applyFill="1" applyBorder="1" applyAlignment="1" applyProtection="1">
      <alignment vertical="center" wrapText="1" shrinkToFit="1"/>
      <protection/>
    </xf>
    <xf numFmtId="189" fontId="57" fillId="56" borderId="21" xfId="0" applyNumberFormat="1" applyFont="1" applyFill="1" applyBorder="1" applyAlignment="1" applyProtection="1">
      <alignment vertical="center" wrapText="1" shrinkToFit="1"/>
      <protection/>
    </xf>
    <xf numFmtId="195" fontId="58" fillId="55" borderId="19" xfId="0" applyNumberFormat="1" applyFont="1" applyFill="1" applyBorder="1" applyAlignment="1">
      <alignment horizontal="center" vertical="center"/>
    </xf>
    <xf numFmtId="0" fontId="59" fillId="57" borderId="33" xfId="0" applyFont="1" applyFill="1" applyBorder="1" applyAlignment="1">
      <alignment horizontal="left" vertical="center" shrinkToFit="1"/>
    </xf>
    <xf numFmtId="0" fontId="59" fillId="58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3" fillId="27" borderId="34" xfId="0" applyFont="1" applyFill="1" applyBorder="1" applyAlignment="1">
      <alignment horizontal="center" vertical="center"/>
    </xf>
    <xf numFmtId="0" fontId="53" fillId="27" borderId="25" xfId="0" applyFont="1" applyFill="1" applyBorder="1" applyAlignment="1">
      <alignment vertical="center"/>
    </xf>
    <xf numFmtId="0" fontId="53" fillId="56" borderId="33" xfId="0" applyFont="1" applyFill="1" applyBorder="1" applyAlignment="1" applyProtection="1">
      <alignment horizontal="left" vertical="center" wrapText="1" indent="15" shrinkToFit="1"/>
      <protection/>
    </xf>
    <xf numFmtId="0" fontId="53" fillId="56" borderId="35" xfId="0" applyFont="1" applyFill="1" applyBorder="1" applyAlignment="1" applyProtection="1">
      <alignment horizontal="left" vertical="center" wrapText="1" indent="15" shrinkToFit="1"/>
      <protection/>
    </xf>
    <xf numFmtId="0" fontId="53" fillId="56" borderId="36" xfId="0" applyFont="1" applyFill="1" applyBorder="1" applyAlignment="1" applyProtection="1">
      <alignment horizontal="left" vertical="center" wrapText="1" indent="15" shrinkToFit="1"/>
      <protection/>
    </xf>
    <xf numFmtId="0" fontId="54" fillId="57" borderId="24" xfId="0" applyFont="1" applyFill="1" applyBorder="1" applyAlignment="1">
      <alignment horizontal="left" vertical="center" indent="15"/>
    </xf>
    <xf numFmtId="0" fontId="53" fillId="57" borderId="37" xfId="0" applyFont="1" applyFill="1" applyBorder="1" applyAlignment="1">
      <alignment horizontal="left" vertical="center" indent="15"/>
    </xf>
    <xf numFmtId="0" fontId="53" fillId="57" borderId="38" xfId="0" applyFont="1" applyFill="1" applyBorder="1" applyAlignment="1">
      <alignment horizontal="left" vertical="center" indent="15"/>
    </xf>
    <xf numFmtId="0" fontId="59" fillId="57" borderId="39" xfId="0" applyFont="1" applyFill="1" applyBorder="1" applyAlignment="1">
      <alignment horizontal="left" vertical="center" shrinkToFit="1"/>
    </xf>
    <xf numFmtId="0" fontId="59" fillId="57" borderId="40" xfId="0" applyFont="1" applyFill="1" applyBorder="1" applyAlignment="1">
      <alignment horizontal="left" vertical="center" shrinkToFit="1"/>
    </xf>
    <xf numFmtId="0" fontId="55" fillId="55" borderId="41" xfId="0" applyFont="1" applyFill="1" applyBorder="1" applyAlignment="1">
      <alignment horizontal="center" vertical="center"/>
    </xf>
    <xf numFmtId="0" fontId="55" fillId="55" borderId="28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57" fillId="56" borderId="23" xfId="0" applyFont="1" applyFill="1" applyBorder="1" applyAlignment="1" applyProtection="1">
      <alignment horizontal="left" vertical="center" wrapText="1" indent="3" shrinkToFit="1"/>
      <protection/>
    </xf>
    <xf numFmtId="0" fontId="57" fillId="56" borderId="19" xfId="0" applyFont="1" applyFill="1" applyBorder="1" applyAlignment="1" applyProtection="1">
      <alignment horizontal="left" vertical="center" wrapText="1" indent="3" shrinkToFit="1"/>
      <protection/>
    </xf>
    <xf numFmtId="0" fontId="60" fillId="57" borderId="34" xfId="0" applyFont="1" applyFill="1" applyBorder="1" applyAlignment="1">
      <alignment horizontal="left" vertical="center" indent="3"/>
    </xf>
    <xf numFmtId="0" fontId="60" fillId="57" borderId="25" xfId="0" applyFont="1" applyFill="1" applyBorder="1" applyAlignment="1">
      <alignment horizontal="left" vertical="center" indent="3"/>
    </xf>
    <xf numFmtId="189" fontId="60" fillId="57" borderId="25" xfId="0" applyNumberFormat="1" applyFont="1" applyFill="1" applyBorder="1" applyAlignment="1">
      <alignment horizontal="center" vertical="center"/>
    </xf>
    <xf numFmtId="0" fontId="60" fillId="57" borderId="25" xfId="0" applyFont="1" applyFill="1" applyBorder="1" applyAlignment="1">
      <alignment horizontal="center" vertical="center"/>
    </xf>
    <xf numFmtId="0" fontId="60" fillId="57" borderId="26" xfId="0" applyFont="1" applyFill="1" applyBorder="1" applyAlignment="1">
      <alignment horizontal="center" vertical="center"/>
    </xf>
    <xf numFmtId="0" fontId="57" fillId="55" borderId="41" xfId="0" applyFont="1" applyFill="1" applyBorder="1" applyAlignment="1">
      <alignment horizontal="center" vertical="center"/>
    </xf>
    <xf numFmtId="0" fontId="57" fillId="55" borderId="23" xfId="0" applyFont="1" applyFill="1" applyBorder="1" applyAlignment="1">
      <alignment horizontal="center" vertical="center"/>
    </xf>
    <xf numFmtId="195" fontId="57" fillId="55" borderId="28" xfId="0" applyNumberFormat="1" applyFont="1" applyFill="1" applyBorder="1" applyAlignment="1">
      <alignment horizontal="center" vertical="center"/>
    </xf>
    <xf numFmtId="195" fontId="60" fillId="56" borderId="29" xfId="0" applyNumberFormat="1" applyFont="1" applyFill="1" applyBorder="1" applyAlignment="1">
      <alignment horizontal="center" vertical="center"/>
    </xf>
    <xf numFmtId="195" fontId="60" fillId="56" borderId="21" xfId="0" applyNumberFormat="1" applyFont="1" applyFill="1" applyBorder="1" applyAlignment="1">
      <alignment horizontal="center" vertical="center"/>
    </xf>
    <xf numFmtId="0" fontId="57" fillId="55" borderId="28" xfId="0" applyFont="1" applyFill="1" applyBorder="1" applyAlignment="1">
      <alignment horizontal="center" vertical="center"/>
    </xf>
    <xf numFmtId="0" fontId="57" fillId="55" borderId="19" xfId="0" applyFont="1" applyFill="1" applyBorder="1" applyAlignment="1">
      <alignment horizontal="center" vertical="center"/>
    </xf>
  </cellXfs>
  <cellStyles count="135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쉼표 [0] 4" xfId="113"/>
    <cellStyle name="연결된 셀" xfId="114"/>
    <cellStyle name="연결된 셀 2" xfId="115"/>
    <cellStyle name="연결된 셀 3" xfId="116"/>
    <cellStyle name="Followed Hyperlink" xfId="117"/>
    <cellStyle name="요약" xfId="118"/>
    <cellStyle name="요약 2" xfId="119"/>
    <cellStyle name="요약 3" xfId="120"/>
    <cellStyle name="입력" xfId="121"/>
    <cellStyle name="입력 2" xfId="122"/>
    <cellStyle name="입력 3" xfId="123"/>
    <cellStyle name="제목" xfId="124"/>
    <cellStyle name="제목 1" xfId="125"/>
    <cellStyle name="제목 1 2" xfId="126"/>
    <cellStyle name="제목 1 3" xfId="127"/>
    <cellStyle name="제목 2" xfId="128"/>
    <cellStyle name="제목 2 2" xfId="129"/>
    <cellStyle name="제목 2 3" xfId="130"/>
    <cellStyle name="제목 3" xfId="131"/>
    <cellStyle name="제목 3 2" xfId="132"/>
    <cellStyle name="제목 3 3" xfId="133"/>
    <cellStyle name="제목 4" xfId="134"/>
    <cellStyle name="제목 4 2" xfId="135"/>
    <cellStyle name="제목 4 3" xfId="136"/>
    <cellStyle name="제목 5" xfId="137"/>
    <cellStyle name="제목 6" xfId="138"/>
    <cellStyle name="좋음" xfId="139"/>
    <cellStyle name="좋음 2" xfId="140"/>
    <cellStyle name="좋음 3" xfId="141"/>
    <cellStyle name="출력" xfId="142"/>
    <cellStyle name="출력 2" xfId="143"/>
    <cellStyle name="출력 3" xfId="144"/>
    <cellStyle name="Currency" xfId="145"/>
    <cellStyle name="Currency [0]" xfId="146"/>
    <cellStyle name="표준 2" xfId="147"/>
    <cellStyle name="Hyperlink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"/>
  <sheetViews>
    <sheetView tabSelected="1" zoomScale="120" zoomScaleNormal="120" zoomScaleSheetLayoutView="100" workbookViewId="0" topLeftCell="A1">
      <selection activeCell="C14" sqref="C14"/>
    </sheetView>
  </sheetViews>
  <sheetFormatPr defaultColWidth="8.88671875" defaultRowHeight="13.5"/>
  <cols>
    <col min="1" max="1" width="36.88671875" style="2" customWidth="1"/>
    <col min="2" max="2" width="20.77734375" style="2" customWidth="1"/>
    <col min="3" max="3" width="20.77734375" style="3" customWidth="1"/>
    <col min="4" max="4" width="20.77734375" style="2" customWidth="1"/>
    <col min="5" max="16384" width="8.88671875" style="2" customWidth="1"/>
  </cols>
  <sheetData>
    <row r="1" ht="24.75" customHeight="1"/>
    <row r="2" ht="32.25" customHeight="1"/>
    <row r="3" spans="1:4" ht="38.25" customHeight="1">
      <c r="A3" s="37" t="s">
        <v>27</v>
      </c>
      <c r="B3" s="37"/>
      <c r="C3" s="37"/>
      <c r="D3" s="37"/>
    </row>
    <row r="4" spans="1:4" ht="20.25" customHeight="1">
      <c r="A4" s="38" t="s">
        <v>28</v>
      </c>
      <c r="B4" s="38"/>
      <c r="C4" s="38"/>
      <c r="D4" s="38"/>
    </row>
    <row r="5" spans="1:4" ht="26.25" customHeight="1">
      <c r="A5" s="15"/>
      <c r="B5" s="15"/>
      <c r="C5" s="15"/>
      <c r="D5" s="15"/>
    </row>
    <row r="6" spans="1:4" ht="12" customHeight="1">
      <c r="A6" s="16"/>
      <c r="B6" s="16"/>
      <c r="C6" s="17"/>
      <c r="D6" s="18" t="s">
        <v>8</v>
      </c>
    </row>
    <row r="7" spans="1:4" ht="38.25" customHeight="1">
      <c r="A7" s="22" t="s">
        <v>0</v>
      </c>
      <c r="B7" s="23" t="s">
        <v>14</v>
      </c>
      <c r="C7" s="23" t="s">
        <v>3</v>
      </c>
      <c r="D7" s="24" t="s">
        <v>1</v>
      </c>
    </row>
    <row r="8" spans="1:4" ht="30" customHeight="1">
      <c r="A8" s="9" t="s">
        <v>26</v>
      </c>
      <c r="B8" s="6">
        <v>3243052</v>
      </c>
      <c r="C8" s="6">
        <v>0</v>
      </c>
      <c r="D8" s="8">
        <f>SUM(B8:C8)</f>
        <v>3243052</v>
      </c>
    </row>
    <row r="9" spans="1:4" ht="30" customHeight="1">
      <c r="A9" s="10" t="s">
        <v>29</v>
      </c>
      <c r="B9" s="6">
        <f>'15년5월_수입 '!H9</f>
        <v>430000</v>
      </c>
      <c r="C9" s="6">
        <v>0</v>
      </c>
      <c r="D9" s="8">
        <f>SUM(B9:C9)</f>
        <v>430000</v>
      </c>
    </row>
    <row r="10" spans="1:4" ht="30" customHeight="1">
      <c r="A10" s="10" t="s">
        <v>30</v>
      </c>
      <c r="B10" s="6">
        <f>'15년5월_지출01_날짜별정리스타일'!E25</f>
        <v>360300</v>
      </c>
      <c r="C10" s="6">
        <v>0</v>
      </c>
      <c r="D10" s="8">
        <f>SUM(B10:C10)</f>
        <v>360300</v>
      </c>
    </row>
    <row r="11" spans="1:4" ht="39" customHeight="1">
      <c r="A11" s="19" t="s">
        <v>31</v>
      </c>
      <c r="B11" s="20">
        <f>(B8+B9)-B10</f>
        <v>3312752</v>
      </c>
      <c r="C11" s="20">
        <f>(C8+C9)-C10</f>
        <v>0</v>
      </c>
      <c r="D11" s="21">
        <f>B11+C11</f>
        <v>3312752</v>
      </c>
    </row>
    <row r="12" spans="1:4" ht="9.75" customHeight="1">
      <c r="A12" s="4"/>
      <c r="B12" s="4"/>
      <c r="C12" s="4"/>
      <c r="D12" s="1"/>
    </row>
    <row r="13" spans="1:4" ht="9.75" customHeight="1">
      <c r="A13" s="4"/>
      <c r="B13" s="4"/>
      <c r="C13" s="4"/>
      <c r="D13" s="1"/>
    </row>
    <row r="14" spans="1:4" s="5" customFormat="1" ht="14.25" customHeight="1">
      <c r="A14" s="2"/>
      <c r="B14" s="2"/>
      <c r="C14" s="3"/>
      <c r="D14" s="2"/>
    </row>
    <row r="15" spans="1:4" s="5" customFormat="1" ht="14.25" customHeight="1">
      <c r="A15" s="2"/>
      <c r="B15" s="2"/>
      <c r="C15" s="3"/>
      <c r="D15" s="2"/>
    </row>
    <row r="16" spans="1:4" s="5" customFormat="1" ht="14.25" customHeight="1">
      <c r="A16" s="2"/>
      <c r="B16" s="2"/>
      <c r="C16" s="3"/>
      <c r="D16" s="2"/>
    </row>
    <row r="17" spans="1:4" s="5" customFormat="1" ht="14.25" customHeight="1">
      <c r="A17" s="2"/>
      <c r="B17" s="2"/>
      <c r="C17" s="3"/>
      <c r="D17" s="2"/>
    </row>
    <row r="18" spans="1:4" s="5" customFormat="1" ht="15" customHeight="1">
      <c r="A18" s="2"/>
      <c r="B18" s="2"/>
      <c r="C18" s="3"/>
      <c r="D18" s="2"/>
    </row>
    <row r="19" spans="1:4" s="5" customFormat="1" ht="15" customHeight="1">
      <c r="A19" s="2"/>
      <c r="B19" s="2"/>
      <c r="C19" s="3"/>
      <c r="D19" s="2"/>
    </row>
    <row r="20" spans="1:4" s="5" customFormat="1" ht="15" customHeight="1">
      <c r="A20" s="2"/>
      <c r="B20" s="2"/>
      <c r="C20" s="3"/>
      <c r="D20" s="2"/>
    </row>
    <row r="21" spans="1:4" s="5" customFormat="1" ht="15" customHeight="1">
      <c r="A21" s="2"/>
      <c r="B21" s="2"/>
      <c r="C21" s="3"/>
      <c r="D21" s="2"/>
    </row>
  </sheetData>
  <sheetProtection/>
  <mergeCells count="2">
    <mergeCell ref="A3:D3"/>
    <mergeCell ref="A4:D4"/>
  </mergeCells>
  <printOptions horizontalCentered="1"/>
  <pageMargins left="0.35433070866141736" right="0.3937007874015748" top="0.52" bottom="0.33" header="0.48" footer="0"/>
  <pageSetup horizontalDpi="600" verticalDpi="6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21"/>
  <sheetViews>
    <sheetView zoomScale="120" zoomScaleNormal="120" zoomScaleSheetLayoutView="100" workbookViewId="0" topLeftCell="A10">
      <selection activeCell="E6" sqref="E6"/>
    </sheetView>
  </sheetViews>
  <sheetFormatPr defaultColWidth="8.88671875" defaultRowHeight="13.5"/>
  <cols>
    <col min="1" max="1" width="4.88671875" style="2" customWidth="1"/>
    <col min="2" max="2" width="13.6640625" style="2" customWidth="1"/>
    <col min="3" max="3" width="11.77734375" style="2" customWidth="1"/>
    <col min="4" max="4" width="11.77734375" style="3" customWidth="1"/>
    <col min="5" max="7" width="11.77734375" style="2" customWidth="1"/>
    <col min="8" max="8" width="15.77734375" style="2" customWidth="1"/>
    <col min="9" max="16384" width="8.88671875" style="2" customWidth="1"/>
  </cols>
  <sheetData>
    <row r="1" ht="24.75" customHeight="1"/>
    <row r="2" ht="32.25" customHeight="1"/>
    <row r="3" spans="1:8" ht="38.25" customHeight="1">
      <c r="A3" s="37" t="s">
        <v>37</v>
      </c>
      <c r="B3" s="37"/>
      <c r="C3" s="37"/>
      <c r="D3" s="37"/>
      <c r="E3" s="37"/>
      <c r="F3" s="37"/>
      <c r="G3" s="37"/>
      <c r="H3" s="37"/>
    </row>
    <row r="4" spans="1:8" ht="20.25" customHeight="1">
      <c r="A4" s="38" t="s">
        <v>32</v>
      </c>
      <c r="B4" s="38"/>
      <c r="C4" s="38"/>
      <c r="D4" s="38"/>
      <c r="E4" s="38"/>
      <c r="F4" s="38"/>
      <c r="G4" s="38"/>
      <c r="H4" s="38"/>
    </row>
    <row r="5" spans="1:8" ht="8.25" customHeight="1">
      <c r="A5" s="15"/>
      <c r="B5" s="15"/>
      <c r="C5" s="15"/>
      <c r="D5" s="15"/>
      <c r="E5" s="15"/>
      <c r="F5" s="15"/>
      <c r="G5" s="15"/>
      <c r="H5" s="15"/>
    </row>
    <row r="6" spans="1:8" ht="33" customHeight="1">
      <c r="A6" s="47" t="s">
        <v>2</v>
      </c>
      <c r="B6" s="48"/>
      <c r="C6" s="16"/>
      <c r="D6" s="17"/>
      <c r="E6" s="16"/>
      <c r="F6" s="16"/>
      <c r="G6" s="16"/>
      <c r="H6" s="18" t="s">
        <v>8</v>
      </c>
    </row>
    <row r="7" spans="1:8" ht="32.25" customHeight="1">
      <c r="A7" s="49" t="s">
        <v>9</v>
      </c>
      <c r="B7" s="50"/>
      <c r="C7" s="27"/>
      <c r="D7" s="27" t="s">
        <v>16</v>
      </c>
      <c r="E7" s="28" t="s">
        <v>36</v>
      </c>
      <c r="F7" s="27" t="s">
        <v>18</v>
      </c>
      <c r="G7" s="27" t="s">
        <v>20</v>
      </c>
      <c r="H7" s="29" t="s">
        <v>10</v>
      </c>
    </row>
    <row r="8" spans="1:8" ht="43.5" customHeight="1">
      <c r="A8" s="51" t="s">
        <v>15</v>
      </c>
      <c r="B8" s="52"/>
      <c r="C8" s="6"/>
      <c r="D8" s="6">
        <v>200000</v>
      </c>
      <c r="E8" s="7">
        <v>130000</v>
      </c>
      <c r="F8" s="6">
        <v>100000</v>
      </c>
      <c r="G8" s="6">
        <v>0</v>
      </c>
      <c r="H8" s="8">
        <f>SUM(C8:G8)</f>
        <v>430000</v>
      </c>
    </row>
    <row r="9" spans="1:8" ht="32.25" customHeight="1">
      <c r="A9" s="39" t="s">
        <v>11</v>
      </c>
      <c r="B9" s="40"/>
      <c r="C9" s="20">
        <f>SUM(C8:C8)</f>
        <v>0</v>
      </c>
      <c r="D9" s="20">
        <f>SUM(D8:D8)</f>
        <v>200000</v>
      </c>
      <c r="E9" s="30">
        <f>SUM(E8:E8)</f>
        <v>130000</v>
      </c>
      <c r="F9" s="31">
        <f>SUM(F8:F8)</f>
        <v>100000</v>
      </c>
      <c r="G9" s="31">
        <f>SUM(G8:G8)</f>
        <v>0</v>
      </c>
      <c r="H9" s="32">
        <f>H8</f>
        <v>430000</v>
      </c>
    </row>
    <row r="10" spans="1:8" ht="28.5" customHeight="1">
      <c r="A10" s="41" t="s">
        <v>12</v>
      </c>
      <c r="B10" s="42"/>
      <c r="C10" s="42"/>
      <c r="D10" s="42"/>
      <c r="E10" s="42"/>
      <c r="F10" s="42"/>
      <c r="G10" s="43"/>
      <c r="H10" s="25">
        <f>5월수입지출비교표!D8</f>
        <v>3243052</v>
      </c>
    </row>
    <row r="11" spans="1:8" ht="37.5" customHeight="1">
      <c r="A11" s="44" t="s">
        <v>35</v>
      </c>
      <c r="B11" s="45"/>
      <c r="C11" s="45"/>
      <c r="D11" s="45"/>
      <c r="E11" s="45"/>
      <c r="F11" s="45"/>
      <c r="G11" s="46"/>
      <c r="H11" s="26">
        <f>SUM(H9:H10)</f>
        <v>3673052</v>
      </c>
    </row>
    <row r="12" spans="1:8" ht="9.75" customHeight="1">
      <c r="A12" s="4"/>
      <c r="B12" s="4"/>
      <c r="C12" s="4"/>
      <c r="D12" s="4"/>
      <c r="E12" s="1"/>
      <c r="F12" s="1"/>
      <c r="G12" s="1"/>
      <c r="H12" s="1"/>
    </row>
    <row r="13" spans="1:8" ht="9.75" customHeight="1">
      <c r="A13" s="4"/>
      <c r="B13" s="4"/>
      <c r="C13" s="4"/>
      <c r="D13" s="4"/>
      <c r="E13" s="1"/>
      <c r="F13" s="1"/>
      <c r="G13" s="1"/>
      <c r="H13" s="1"/>
    </row>
    <row r="14" spans="1:8" s="5" customFormat="1" ht="14.25" customHeight="1">
      <c r="A14" s="2"/>
      <c r="B14" s="2"/>
      <c r="C14" s="2"/>
      <c r="D14" s="3"/>
      <c r="E14" s="2"/>
      <c r="F14" s="2"/>
      <c r="G14" s="2"/>
      <c r="H14" s="2"/>
    </row>
    <row r="15" spans="1:8" s="5" customFormat="1" ht="14.25" customHeight="1">
      <c r="A15" s="2"/>
      <c r="B15" s="2"/>
      <c r="C15" s="2"/>
      <c r="D15" s="3"/>
      <c r="E15" s="2"/>
      <c r="F15" s="2"/>
      <c r="G15" s="2"/>
      <c r="H15" s="2"/>
    </row>
    <row r="16" spans="1:8" s="5" customFormat="1" ht="14.25" customHeight="1">
      <c r="A16" s="2"/>
      <c r="B16" s="2"/>
      <c r="C16" s="2"/>
      <c r="D16" s="3"/>
      <c r="E16" s="2"/>
      <c r="F16" s="2"/>
      <c r="G16" s="2"/>
      <c r="H16" s="2"/>
    </row>
    <row r="17" spans="1:8" s="5" customFormat="1" ht="14.25" customHeight="1">
      <c r="A17" s="2"/>
      <c r="B17" s="2"/>
      <c r="C17" s="2"/>
      <c r="D17" s="3"/>
      <c r="E17" s="2"/>
      <c r="F17" s="2"/>
      <c r="G17" s="2"/>
      <c r="H17" s="2"/>
    </row>
    <row r="18" spans="1:8" s="5" customFormat="1" ht="15" customHeight="1">
      <c r="A18" s="2"/>
      <c r="B18" s="2"/>
      <c r="C18" s="2"/>
      <c r="D18" s="3"/>
      <c r="E18" s="2"/>
      <c r="F18" s="2"/>
      <c r="G18" s="2"/>
      <c r="H18" s="2"/>
    </row>
    <row r="19" spans="1:8" s="5" customFormat="1" ht="15" customHeight="1">
      <c r="A19" s="2"/>
      <c r="B19" s="2"/>
      <c r="C19" s="2"/>
      <c r="D19" s="3"/>
      <c r="E19" s="2"/>
      <c r="F19" s="2"/>
      <c r="G19" s="2"/>
      <c r="H19" s="2"/>
    </row>
    <row r="20" spans="1:8" s="5" customFormat="1" ht="15" customHeight="1">
      <c r="A20" s="2"/>
      <c r="B20" s="2"/>
      <c r="C20" s="2"/>
      <c r="D20" s="3"/>
      <c r="E20" s="2"/>
      <c r="F20" s="2"/>
      <c r="G20" s="2"/>
      <c r="H20" s="2"/>
    </row>
    <row r="21" spans="1:8" s="5" customFormat="1" ht="15" customHeight="1">
      <c r="A21" s="2"/>
      <c r="B21" s="2"/>
      <c r="C21" s="2"/>
      <c r="D21" s="3"/>
      <c r="E21" s="2"/>
      <c r="F21" s="2"/>
      <c r="G21" s="2"/>
      <c r="H21" s="2"/>
    </row>
  </sheetData>
  <sheetProtection/>
  <mergeCells count="8">
    <mergeCell ref="A9:B9"/>
    <mergeCell ref="A10:G10"/>
    <mergeCell ref="A11:G11"/>
    <mergeCell ref="A3:H3"/>
    <mergeCell ref="A4:H4"/>
    <mergeCell ref="A6:B6"/>
    <mergeCell ref="A7:B7"/>
    <mergeCell ref="A8:B8"/>
  </mergeCells>
  <printOptions horizontalCentered="1"/>
  <pageMargins left="0.35433070866141736" right="0.3937007874015748" top="0.21" bottom="0.33" header="0.26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39"/>
  <sheetViews>
    <sheetView zoomScale="150" zoomScaleNormal="150" zoomScaleSheetLayoutView="100" workbookViewId="0" topLeftCell="A19">
      <selection activeCell="B29" sqref="B29"/>
    </sheetView>
  </sheetViews>
  <sheetFormatPr defaultColWidth="8.88671875" defaultRowHeight="13.5"/>
  <cols>
    <col min="1" max="1" width="16.21484375" style="2" customWidth="1"/>
    <col min="2" max="2" width="24.10546875" style="2" customWidth="1"/>
    <col min="3" max="3" width="9.88671875" style="2" customWidth="1"/>
    <col min="4" max="4" width="9.88671875" style="3" customWidth="1"/>
    <col min="5" max="5" width="11.3359375" style="2" customWidth="1"/>
    <col min="6" max="16384" width="8.88671875" style="2" customWidth="1"/>
  </cols>
  <sheetData>
    <row r="1" ht="24.75" customHeight="1"/>
    <row r="2" ht="32.25" customHeight="1"/>
    <row r="3" spans="1:5" ht="38.25" customHeight="1">
      <c r="A3" s="37" t="s">
        <v>21</v>
      </c>
      <c r="B3" s="37"/>
      <c r="C3" s="37"/>
      <c r="D3" s="37"/>
      <c r="E3" s="37"/>
    </row>
    <row r="4" spans="1:5" ht="20.25" customHeight="1">
      <c r="A4" s="38" t="s">
        <v>32</v>
      </c>
      <c r="B4" s="38"/>
      <c r="C4" s="38"/>
      <c r="D4" s="38"/>
      <c r="E4" s="38"/>
    </row>
    <row r="5" spans="1:5" ht="8.25" customHeight="1">
      <c r="A5" s="15"/>
      <c r="B5" s="15"/>
      <c r="C5" s="15"/>
      <c r="D5" s="15"/>
      <c r="E5" s="15"/>
    </row>
    <row r="6" spans="1:5" ht="33" customHeight="1">
      <c r="A6" s="36" t="s">
        <v>13</v>
      </c>
      <c r="B6" s="16"/>
      <c r="C6" s="16"/>
      <c r="D6" s="17"/>
      <c r="E6" s="18" t="s">
        <v>8</v>
      </c>
    </row>
    <row r="7" spans="1:5" ht="18.75" customHeight="1">
      <c r="A7" s="60" t="s">
        <v>5</v>
      </c>
      <c r="B7" s="65" t="s">
        <v>6</v>
      </c>
      <c r="C7" s="62" t="s">
        <v>7</v>
      </c>
      <c r="D7" s="62"/>
      <c r="E7" s="63" t="s">
        <v>1</v>
      </c>
    </row>
    <row r="8" spans="1:5" ht="15" customHeight="1">
      <c r="A8" s="61"/>
      <c r="B8" s="66"/>
      <c r="C8" s="35" t="s">
        <v>17</v>
      </c>
      <c r="D8" s="35" t="s">
        <v>4</v>
      </c>
      <c r="E8" s="64"/>
    </row>
    <row r="9" spans="1:5" ht="12.75" customHeight="1">
      <c r="A9" s="13">
        <v>42136</v>
      </c>
      <c r="B9" s="14" t="s">
        <v>22</v>
      </c>
      <c r="C9" s="11"/>
      <c r="D9" s="11">
        <v>61500</v>
      </c>
      <c r="E9" s="12">
        <f aca="true" t="shared" si="0" ref="E9:E24">C9+D9</f>
        <v>61500</v>
      </c>
    </row>
    <row r="10" spans="1:5" ht="12.75" customHeight="1">
      <c r="A10" s="13">
        <v>42137</v>
      </c>
      <c r="B10" s="14" t="s">
        <v>23</v>
      </c>
      <c r="C10" s="11"/>
      <c r="D10" s="11">
        <v>100000</v>
      </c>
      <c r="E10" s="12">
        <f t="shared" si="0"/>
        <v>100000</v>
      </c>
    </row>
    <row r="11" spans="1:5" ht="12.75" customHeight="1">
      <c r="A11" s="13">
        <v>42143</v>
      </c>
      <c r="B11" s="14" t="s">
        <v>24</v>
      </c>
      <c r="C11" s="11"/>
      <c r="D11" s="11">
        <v>61300</v>
      </c>
      <c r="E11" s="12">
        <f t="shared" si="0"/>
        <v>61300</v>
      </c>
    </row>
    <row r="12" spans="1:5" ht="12.75" customHeight="1">
      <c r="A12" s="13">
        <v>42143</v>
      </c>
      <c r="B12" s="14" t="s">
        <v>25</v>
      </c>
      <c r="C12" s="11"/>
      <c r="D12" s="11">
        <v>37500</v>
      </c>
      <c r="E12" s="12">
        <f t="shared" si="0"/>
        <v>37500</v>
      </c>
    </row>
    <row r="13" spans="1:5" ht="12.75" customHeight="1">
      <c r="A13" s="13">
        <v>42144</v>
      </c>
      <c r="B13" s="14" t="s">
        <v>19</v>
      </c>
      <c r="C13" s="11"/>
      <c r="D13" s="11">
        <v>100000</v>
      </c>
      <c r="E13" s="12">
        <f t="shared" si="0"/>
        <v>100000</v>
      </c>
    </row>
    <row r="14" spans="1:5" ht="12.75" customHeight="1">
      <c r="A14" s="13"/>
      <c r="B14" s="14"/>
      <c r="C14" s="11"/>
      <c r="D14" s="11"/>
      <c r="E14" s="12">
        <f t="shared" si="0"/>
        <v>0</v>
      </c>
    </row>
    <row r="15" spans="1:5" ht="12.75" customHeight="1">
      <c r="A15" s="13"/>
      <c r="B15" s="14"/>
      <c r="C15" s="11"/>
      <c r="D15" s="11"/>
      <c r="E15" s="12">
        <f t="shared" si="0"/>
        <v>0</v>
      </c>
    </row>
    <row r="16" spans="1:5" ht="12.75" customHeight="1">
      <c r="A16" s="13"/>
      <c r="B16" s="14"/>
      <c r="C16" s="11"/>
      <c r="D16" s="11">
        <v>0</v>
      </c>
      <c r="E16" s="12">
        <f t="shared" si="0"/>
        <v>0</v>
      </c>
    </row>
    <row r="17" spans="1:5" ht="12.75" customHeight="1">
      <c r="A17" s="13"/>
      <c r="B17" s="14"/>
      <c r="C17" s="11"/>
      <c r="D17" s="11">
        <v>0</v>
      </c>
      <c r="E17" s="12">
        <f t="shared" si="0"/>
        <v>0</v>
      </c>
    </row>
    <row r="18" spans="1:5" ht="12.75" customHeight="1">
      <c r="A18" s="13"/>
      <c r="B18" s="14"/>
      <c r="C18" s="11"/>
      <c r="D18" s="11">
        <v>0</v>
      </c>
      <c r="E18" s="12">
        <f t="shared" si="0"/>
        <v>0</v>
      </c>
    </row>
    <row r="19" spans="1:5" ht="12.75" customHeight="1">
      <c r="A19" s="13"/>
      <c r="B19" s="14"/>
      <c r="C19" s="11"/>
      <c r="D19" s="11">
        <v>0</v>
      </c>
      <c r="E19" s="12">
        <f t="shared" si="0"/>
        <v>0</v>
      </c>
    </row>
    <row r="20" spans="1:5" ht="12.75" customHeight="1">
      <c r="A20" s="13"/>
      <c r="B20" s="14"/>
      <c r="C20" s="11"/>
      <c r="D20" s="11">
        <v>0</v>
      </c>
      <c r="E20" s="12">
        <f t="shared" si="0"/>
        <v>0</v>
      </c>
    </row>
    <row r="21" spans="1:5" ht="12.75" customHeight="1">
      <c r="A21" s="13"/>
      <c r="B21" s="14"/>
      <c r="C21" s="11"/>
      <c r="D21" s="11">
        <v>0</v>
      </c>
      <c r="E21" s="12">
        <f t="shared" si="0"/>
        <v>0</v>
      </c>
    </row>
    <row r="22" spans="1:5" ht="12.75" customHeight="1">
      <c r="A22" s="13"/>
      <c r="B22" s="14"/>
      <c r="C22" s="11"/>
      <c r="D22" s="11">
        <v>0</v>
      </c>
      <c r="E22" s="12">
        <f t="shared" si="0"/>
        <v>0</v>
      </c>
    </row>
    <row r="23" spans="1:5" ht="12.75" customHeight="1">
      <c r="A23" s="13"/>
      <c r="B23" s="14"/>
      <c r="C23" s="11"/>
      <c r="D23" s="11">
        <v>0</v>
      </c>
      <c r="E23" s="12">
        <f t="shared" si="0"/>
        <v>0</v>
      </c>
    </row>
    <row r="24" spans="1:5" ht="12.75" customHeight="1">
      <c r="A24" s="13"/>
      <c r="B24" s="14"/>
      <c r="C24" s="11"/>
      <c r="D24" s="11">
        <v>0</v>
      </c>
      <c r="E24" s="12">
        <f t="shared" si="0"/>
        <v>0</v>
      </c>
    </row>
    <row r="25" spans="1:5" ht="21.75" customHeight="1">
      <c r="A25" s="53" t="s">
        <v>34</v>
      </c>
      <c r="B25" s="54"/>
      <c r="C25" s="33">
        <f>SUM(C9:C24)</f>
        <v>0</v>
      </c>
      <c r="D25" s="33">
        <f>SUM(D9:D24)</f>
        <v>360300</v>
      </c>
      <c r="E25" s="34">
        <f>SUM(E9:E24)</f>
        <v>360300</v>
      </c>
    </row>
    <row r="26" spans="1:5" ht="21.75" customHeight="1">
      <c r="A26" s="55" t="s">
        <v>33</v>
      </c>
      <c r="B26" s="56"/>
      <c r="C26" s="57">
        <f>'15년5월_수입 '!$H$11-E25</f>
        <v>3312752</v>
      </c>
      <c r="D26" s="58"/>
      <c r="E26" s="59"/>
    </row>
    <row r="27" spans="1:5" ht="9.75" customHeight="1">
      <c r="A27" s="4"/>
      <c r="B27" s="4"/>
      <c r="C27" s="4"/>
      <c r="D27" s="4"/>
      <c r="E27" s="1"/>
    </row>
    <row r="28" spans="1:5" ht="9.75" customHeight="1">
      <c r="A28" s="4"/>
      <c r="B28" s="4"/>
      <c r="C28" s="4"/>
      <c r="D28" s="4"/>
      <c r="E28" s="1"/>
    </row>
    <row r="29" spans="1:5" s="5" customFormat="1" ht="14.25" customHeight="1">
      <c r="A29" s="2"/>
      <c r="B29" s="2"/>
      <c r="C29" s="2"/>
      <c r="D29" s="3"/>
      <c r="E29" s="2"/>
    </row>
    <row r="30" spans="1:5" s="5" customFormat="1" ht="14.25" customHeight="1">
      <c r="A30" s="2"/>
      <c r="B30" s="2"/>
      <c r="C30" s="2"/>
      <c r="D30" s="3"/>
      <c r="E30" s="2"/>
    </row>
    <row r="31" spans="1:5" s="5" customFormat="1" ht="14.25" customHeight="1">
      <c r="A31" s="2"/>
      <c r="B31" s="2"/>
      <c r="C31" s="2"/>
      <c r="D31" s="3"/>
      <c r="E31" s="2"/>
    </row>
    <row r="32" spans="1:5" s="5" customFormat="1" ht="14.25" customHeight="1">
      <c r="A32" s="2"/>
      <c r="B32" s="2"/>
      <c r="C32" s="2"/>
      <c r="D32" s="3"/>
      <c r="E32" s="2"/>
    </row>
    <row r="33" spans="1:5" s="5" customFormat="1" ht="14.25" customHeight="1">
      <c r="A33" s="2"/>
      <c r="B33" s="2"/>
      <c r="C33" s="2"/>
      <c r="D33" s="3"/>
      <c r="E33" s="2"/>
    </row>
    <row r="34" spans="1:5" s="5" customFormat="1" ht="14.25" customHeight="1">
      <c r="A34" s="2"/>
      <c r="B34" s="2"/>
      <c r="C34" s="2"/>
      <c r="D34" s="3"/>
      <c r="E34" s="2"/>
    </row>
    <row r="35" spans="1:5" s="5" customFormat="1" ht="14.25" customHeight="1">
      <c r="A35" s="2"/>
      <c r="B35" s="2"/>
      <c r="C35" s="2"/>
      <c r="D35" s="3"/>
      <c r="E35" s="2"/>
    </row>
    <row r="36" spans="1:5" s="5" customFormat="1" ht="15" customHeight="1">
      <c r="A36" s="2"/>
      <c r="B36" s="2"/>
      <c r="C36" s="2"/>
      <c r="D36" s="3"/>
      <c r="E36" s="2"/>
    </row>
    <row r="37" spans="1:5" s="5" customFormat="1" ht="15" customHeight="1">
      <c r="A37" s="2"/>
      <c r="B37" s="2"/>
      <c r="C37" s="2"/>
      <c r="D37" s="3"/>
      <c r="E37" s="2"/>
    </row>
    <row r="38" spans="1:5" s="5" customFormat="1" ht="15" customHeight="1">
      <c r="A38" s="2"/>
      <c r="B38" s="2"/>
      <c r="C38" s="2"/>
      <c r="D38" s="3"/>
      <c r="E38" s="2"/>
    </row>
    <row r="39" spans="1:5" s="5" customFormat="1" ht="15" customHeight="1">
      <c r="A39" s="2"/>
      <c r="B39" s="2"/>
      <c r="C39" s="2"/>
      <c r="D39" s="3"/>
      <c r="E39" s="2"/>
    </row>
  </sheetData>
  <sheetProtection/>
  <mergeCells count="9">
    <mergeCell ref="A25:B25"/>
    <mergeCell ref="A26:B26"/>
    <mergeCell ref="C26:E26"/>
    <mergeCell ref="A3:E3"/>
    <mergeCell ref="A4:E4"/>
    <mergeCell ref="A7:A8"/>
    <mergeCell ref="C7:D7"/>
    <mergeCell ref="E7:E8"/>
    <mergeCell ref="B7:B8"/>
  </mergeCells>
  <printOptions/>
  <pageMargins left="0.35433070866141736" right="0.26" top="0.1968503937007874" bottom="0.31496062992125984" header="0.2755905511811024" footer="0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bodystory</cp:lastModifiedBy>
  <cp:lastPrinted>2008-12-13T05:19:35Z</cp:lastPrinted>
  <dcterms:created xsi:type="dcterms:W3CDTF">2007-12-31T14:24:25Z</dcterms:created>
  <dcterms:modified xsi:type="dcterms:W3CDTF">2015-06-29T03:26:51Z</dcterms:modified>
  <cp:category/>
  <cp:version/>
  <cp:contentType/>
  <cp:contentStatus/>
</cp:coreProperties>
</file>